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Recovered data 12-30 12_55_02\Deep Scan result\Existing Partition(NTFS)\Seminaires israel\2022\INSCRIPTIONS\"/>
    </mc:Choice>
  </mc:AlternateContent>
  <bookViews>
    <workbookView xWindow="0" yWindow="0" windowWidth="20490" windowHeight="7755"/>
  </bookViews>
  <sheets>
    <sheet name="Fiche Inscription Individuelle" sheetId="1" r:id="rId1"/>
    <sheet name="Paramètres" sheetId="2" r:id="rId2"/>
  </sheets>
  <definedNames>
    <definedName name="_xlnm._FilterDatabase" localSheetId="1" hidden="1">Paramètres!$A$2:$A$4</definedName>
    <definedName name="_xlnm.Print_Area" localSheetId="0">'Fiche Inscription Individuelle'!$A$1:$B$67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6" i="1"/>
  <c r="B60" i="1"/>
  <c r="B57" i="1"/>
  <c r="B51" i="1"/>
  <c r="B53" i="1" s="1"/>
  <c r="B31" i="1"/>
  <c r="B62" i="1" l="1"/>
  <c r="B22" i="1"/>
  <c r="B16" i="1"/>
  <c r="B24" i="1" l="1"/>
  <c r="B28" i="1" s="1"/>
  <c r="B32" i="1"/>
  <c r="B41" i="1" s="1"/>
  <c r="B64" i="1" l="1"/>
</calcChain>
</file>

<file path=xl/sharedStrings.xml><?xml version="1.0" encoding="utf-8"?>
<sst xmlns="http://schemas.openxmlformats.org/spreadsheetml/2006/main" count="183" uniqueCount="134">
  <si>
    <t>PARTICIPANT</t>
  </si>
  <si>
    <t>Nom</t>
  </si>
  <si>
    <t>Prénom</t>
  </si>
  <si>
    <t>Titre/fonction</t>
  </si>
  <si>
    <t>Frais d'inscription</t>
  </si>
  <si>
    <t>Date d'arrivée</t>
  </si>
  <si>
    <t>Date retour</t>
  </si>
  <si>
    <t>Nombre de nuitées</t>
  </si>
  <si>
    <t>Mr, Mme</t>
  </si>
  <si>
    <t>Professeur</t>
  </si>
  <si>
    <t>Docteur</t>
  </si>
  <si>
    <t>TITRE</t>
  </si>
  <si>
    <t>Para-Médical</t>
  </si>
  <si>
    <t>Prestataire</t>
  </si>
  <si>
    <t>Technicien</t>
  </si>
  <si>
    <t>CIVILITE</t>
  </si>
  <si>
    <t>Madame</t>
  </si>
  <si>
    <t>Monsieur</t>
  </si>
  <si>
    <t>Téléphone mobile</t>
  </si>
  <si>
    <t>Soirée de Gala (95 €)</t>
  </si>
  <si>
    <t>Participation Soirée Gala</t>
  </si>
  <si>
    <t>SOIREE GALA</t>
  </si>
  <si>
    <t>Oui</t>
  </si>
  <si>
    <t>Non</t>
  </si>
  <si>
    <t>Frais participation</t>
  </si>
  <si>
    <t>Tarif nuitée CNOM</t>
  </si>
  <si>
    <t>Date arrivée</t>
  </si>
  <si>
    <t>Date départ</t>
  </si>
  <si>
    <t>Téléphone mobile France</t>
  </si>
  <si>
    <t>Choix Hôtel (selon dispo)</t>
  </si>
  <si>
    <t>HOTEL</t>
  </si>
  <si>
    <t>TOTAL séjour Hôtelier (CNOM)</t>
  </si>
  <si>
    <t>SEJOUR HOTELIER</t>
  </si>
  <si>
    <t>PARTICIPATION AUX FRAIS</t>
  </si>
  <si>
    <t>Pause-Café (4 x 15€)</t>
  </si>
  <si>
    <t>SOCIETE ou INDIVIDUEL</t>
  </si>
  <si>
    <t>ACTIVITES EXTRA-CONGRES</t>
  </si>
  <si>
    <t>DAN ch Supérieure. Vue mer</t>
  </si>
  <si>
    <t>SHERATON ch Supérieure. Vue mer</t>
  </si>
  <si>
    <t>CROWNE PLAZA ch Deluxe. Vue mer</t>
  </si>
  <si>
    <t>DAN ch Standard. Vue ville</t>
  </si>
  <si>
    <t>TOTAL Différentiel nuitées</t>
  </si>
  <si>
    <t>Tarif supp ch double</t>
  </si>
  <si>
    <t>TOTAL Nuitées Accompagnant</t>
  </si>
  <si>
    <t>ACCOMPAGNANT</t>
  </si>
  <si>
    <t>Excursion Jérusalem (2/11 - AM)</t>
  </si>
  <si>
    <t>TOTAL CONGRESSISTE (CNOM)</t>
  </si>
  <si>
    <t>AUTRES POSTES</t>
  </si>
  <si>
    <t>Adresse Email</t>
  </si>
  <si>
    <t>ACTIVITES ACCOMPAGNANT</t>
  </si>
  <si>
    <t>TOTAL ACCOMPAGNANT</t>
  </si>
  <si>
    <t>TOTAL GENERAL</t>
  </si>
  <si>
    <t>A compléter</t>
  </si>
  <si>
    <t>Commentaire - Mode d'Emploi</t>
  </si>
  <si>
    <t>Choisir dans la liste déroulante</t>
  </si>
  <si>
    <t>Ne rien saisir : zone automatique</t>
  </si>
  <si>
    <t>Respecter format de saisie</t>
  </si>
  <si>
    <t>Taper les 10 chiffres sans espace</t>
  </si>
  <si>
    <t>TOTAL DIFFERENTIEL</t>
  </si>
  <si>
    <t>CONGRES FRANCO-ISRAELIEN SOMMEIL                                                  HOTEL DAN TEL AVIV : 30/10 au 3/11/22</t>
  </si>
  <si>
    <t>Dafka Medical Events www.dafkamedicalevents.com info@dafkamedicalevents.com              +33 6 86 00 92 00</t>
  </si>
  <si>
    <t>Différentiel tarif nuitées (au-delà tarif CNOM)</t>
  </si>
  <si>
    <t>SPECIALITE</t>
  </si>
  <si>
    <t>Spécialité</t>
  </si>
  <si>
    <t>Allergologue</t>
  </si>
  <si>
    <t>Anesthésiste</t>
  </si>
  <si>
    <t>Audioprothesiste</t>
  </si>
  <si>
    <t>Biochemistry</t>
  </si>
  <si>
    <t>Cardiologue</t>
  </si>
  <si>
    <t>Chirurgie</t>
  </si>
  <si>
    <t>Chirurgien Cardiaque</t>
  </si>
  <si>
    <t>Dentiste</t>
  </si>
  <si>
    <t>Dermatologue</t>
  </si>
  <si>
    <t>Dieteticienne</t>
  </si>
  <si>
    <t>Electrophysiologist</t>
  </si>
  <si>
    <t>Endocrinologue</t>
  </si>
  <si>
    <t>ENT</t>
  </si>
  <si>
    <t>Etudiant</t>
  </si>
  <si>
    <t>Family medicine and Sleep medicine</t>
  </si>
  <si>
    <t>Gastro-entérologue</t>
  </si>
  <si>
    <t>Gériatrie</t>
  </si>
  <si>
    <t>Gynécologue</t>
  </si>
  <si>
    <t>Homéopathe</t>
  </si>
  <si>
    <t>Hypnothérapeute</t>
  </si>
  <si>
    <t>Immunologue</t>
  </si>
  <si>
    <t>Infirmier</t>
  </si>
  <si>
    <t>Ingénieur</t>
  </si>
  <si>
    <t>Kinésitherapeute</t>
  </si>
  <si>
    <t>Médecin du Sommeil</t>
  </si>
  <si>
    <t>Médecin Interne</t>
  </si>
  <si>
    <t>Médecine Générale</t>
  </si>
  <si>
    <t>Médecine Physique</t>
  </si>
  <si>
    <t>Medicine</t>
  </si>
  <si>
    <t>Neuro Sommeil</t>
  </si>
  <si>
    <t>Neurofeedback</t>
  </si>
  <si>
    <t>Neurologue</t>
  </si>
  <si>
    <t>Neurophysiologiste</t>
  </si>
  <si>
    <t>Neuroscience</t>
  </si>
  <si>
    <t>Nutritionniste</t>
  </si>
  <si>
    <t>Ophtalmologue</t>
  </si>
  <si>
    <t>ORL</t>
  </si>
  <si>
    <t>Orthodontiste</t>
  </si>
  <si>
    <t>Orthopéde</t>
  </si>
  <si>
    <t>Orthophoniste</t>
  </si>
  <si>
    <t>Osthéopathe</t>
  </si>
  <si>
    <t>Otorhinolaryngologiste</t>
  </si>
  <si>
    <t>Paramédical</t>
  </si>
  <si>
    <t>Pédiatre</t>
  </si>
  <si>
    <t>Pediatrics</t>
  </si>
  <si>
    <t>Pharmacien</t>
  </si>
  <si>
    <t>Pharmacologie</t>
  </si>
  <si>
    <t>Phlébologue</t>
  </si>
  <si>
    <t>Phoniatre</t>
  </si>
  <si>
    <t>Physiotherapist</t>
  </si>
  <si>
    <t>Pneumologue</t>
  </si>
  <si>
    <t>Podologue</t>
  </si>
  <si>
    <t>Psychiatre</t>
  </si>
  <si>
    <t>Psychologue</t>
  </si>
  <si>
    <t>Psychomotricien</t>
  </si>
  <si>
    <t>Psychoterapeute</t>
  </si>
  <si>
    <t>Pulmunologist</t>
  </si>
  <si>
    <t>Radiologue</t>
  </si>
  <si>
    <t>Réanimateur</t>
  </si>
  <si>
    <t>Réflexologue</t>
  </si>
  <si>
    <t>Santé Publique</t>
  </si>
  <si>
    <t>Sleep Medicine</t>
  </si>
  <si>
    <t>Sleep Neuroscientist</t>
  </si>
  <si>
    <t>Somnologue</t>
  </si>
  <si>
    <t>Sophrologue</t>
  </si>
  <si>
    <t>Technicien du Sommeil</t>
  </si>
  <si>
    <t>Therapist</t>
  </si>
  <si>
    <t>Toxicologist</t>
  </si>
  <si>
    <t>Urgences</t>
  </si>
  <si>
    <t>5ème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</si>
</sst>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\ &quot;€&quot;"/>
    <numFmt numFmtId="165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i/>
      <sz val="9"/>
      <color theme="1"/>
      <name val="Verdana"/>
      <family val="2"/>
    </font>
    <font>
      <i/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5" tint="-0.249977111117893"/>
      <name val="Verdana"/>
      <family val="2"/>
    </font>
    <font>
      <sz val="10"/>
      <color theme="1"/>
      <name val="Verdana"/>
      <family val="2"/>
    </font>
    <font>
      <b/>
      <sz val="10"/>
      <color theme="4" tint="-0.249977111117893"/>
      <name val="Verdana"/>
      <family val="2"/>
    </font>
    <font>
      <b/>
      <sz val="10"/>
      <color rgb="FF00B050"/>
      <name val="Verdana"/>
      <family val="2"/>
    </font>
    <font>
      <sz val="5"/>
      <color theme="1"/>
      <name val="Verdana"/>
      <family val="2"/>
    </font>
    <font>
      <i/>
      <sz val="5"/>
      <color theme="1"/>
      <name val="Verdana"/>
      <family val="2"/>
    </font>
    <font>
      <sz val="8"/>
      <color theme="1"/>
      <name val="Verdan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1"/>
      <color theme="5" tint="-0.24997711111789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0" fontId="1" fillId="0" borderId="0" xfId="0" applyFont="1"/>
    <xf numFmtId="6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0" fillId="0" borderId="0" xfId="0" applyProtection="1"/>
    <xf numFmtId="0" fontId="4" fillId="5" borderId="2" xfId="0" applyFont="1" applyFill="1" applyBorder="1"/>
    <xf numFmtId="0" fontId="1" fillId="7" borderId="0" xfId="0" applyFont="1" applyFill="1"/>
    <xf numFmtId="0" fontId="1" fillId="0" borderId="0" xfId="0" applyFont="1" applyAlignment="1">
      <alignment vertical="center"/>
    </xf>
    <xf numFmtId="0" fontId="7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0" xfId="0" applyFont="1"/>
    <xf numFmtId="0" fontId="7" fillId="2" borderId="3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6" fontId="6" fillId="0" borderId="0" xfId="0" applyNumberFormat="1" applyFont="1"/>
    <xf numFmtId="164" fontId="6" fillId="0" borderId="1" xfId="0" applyNumberFormat="1" applyFont="1" applyBorder="1"/>
    <xf numFmtId="6" fontId="6" fillId="0" borderId="1" xfId="0" applyNumberFormat="1" applyFont="1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0" fontId="7" fillId="4" borderId="1" xfId="0" applyFont="1" applyFill="1" applyBorder="1"/>
    <xf numFmtId="164" fontId="7" fillId="4" borderId="1" xfId="0" applyNumberFormat="1" applyFont="1" applyFill="1" applyBorder="1"/>
    <xf numFmtId="0" fontId="9" fillId="0" borderId="0" xfId="0" applyFont="1"/>
    <xf numFmtId="6" fontId="9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3" fillId="0" borderId="0" xfId="0" applyNumberFormat="1" applyFont="1" applyAlignment="1" applyProtection="1">
      <alignment horizontal="right"/>
    </xf>
    <xf numFmtId="0" fontId="11" fillId="0" borderId="1" xfId="0" applyFont="1" applyBorder="1"/>
    <xf numFmtId="0" fontId="13" fillId="0" borderId="5" xfId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14" fontId="6" fillId="0" borderId="1" xfId="0" applyNumberFormat="1" applyFont="1" applyBorder="1" applyProtection="1">
      <protection locked="0"/>
    </xf>
    <xf numFmtId="164" fontId="6" fillId="0" borderId="1" xfId="0" applyNumberFormat="1" applyFont="1" applyBorder="1" applyProtection="1"/>
  </cellXfs>
  <cellStyles count="2">
    <cellStyle name="Normal" xfId="0" builtinId="0"/>
    <cellStyle name="Normal_Paramètres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65</xdr:row>
      <xdr:rowOff>19050</xdr:rowOff>
    </xdr:from>
    <xdr:to>
      <xdr:col>0</xdr:col>
      <xdr:colOff>1514475</xdr:colOff>
      <xdr:row>66</xdr:row>
      <xdr:rowOff>161924</xdr:rowOff>
    </xdr:to>
    <xdr:pic>
      <xdr:nvPicPr>
        <xdr:cNvPr id="3" name="Image 2" descr="C:\Seminaires israel\2017\Logo Image Fond Tel Aviv\orange_flower-and-leaf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1220450"/>
          <a:ext cx="790575" cy="609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7" workbookViewId="0">
      <selection activeCell="B69" sqref="B69"/>
    </sheetView>
  </sheetViews>
  <sheetFormatPr baseColWidth="10" defaultRowHeight="14.25" x14ac:dyDescent="0.2"/>
  <cols>
    <col min="1" max="1" width="39.42578125" style="1" bestFit="1" customWidth="1"/>
    <col min="2" max="2" width="38.7109375" style="1" customWidth="1"/>
    <col min="3" max="3" width="37.140625" style="1" bestFit="1" customWidth="1"/>
    <col min="4" max="16384" width="11.42578125" style="1"/>
  </cols>
  <sheetData>
    <row r="1" spans="1:3" ht="14.25" customHeight="1" x14ac:dyDescent="0.2">
      <c r="A1" s="34" t="s">
        <v>59</v>
      </c>
      <c r="B1" s="35"/>
      <c r="C1" s="37" t="s">
        <v>133</v>
      </c>
    </row>
    <row r="2" spans="1:3" ht="22.5" customHeight="1" x14ac:dyDescent="0.2">
      <c r="A2" s="34"/>
      <c r="B2" s="35"/>
      <c r="C2" s="37"/>
    </row>
    <row r="3" spans="1:3" x14ac:dyDescent="0.2">
      <c r="A3" s="10"/>
      <c r="B3" s="10"/>
      <c r="C3" s="10"/>
    </row>
    <row r="4" spans="1:3" x14ac:dyDescent="0.2">
      <c r="A4" s="12" t="s">
        <v>35</v>
      </c>
      <c r="B4" s="13" t="s">
        <v>52</v>
      </c>
      <c r="C4" s="9" t="s">
        <v>53</v>
      </c>
    </row>
    <row r="5" spans="1:3" s="25" customFormat="1" ht="8.25" x14ac:dyDescent="0.15"/>
    <row r="6" spans="1:3" ht="12" customHeight="1" x14ac:dyDescent="0.2">
      <c r="A6" s="15" t="s">
        <v>0</v>
      </c>
      <c r="B6" s="14"/>
    </row>
    <row r="7" spans="1:3" x14ac:dyDescent="0.2">
      <c r="A7" s="16" t="s">
        <v>3</v>
      </c>
      <c r="B7" s="17" t="s">
        <v>9</v>
      </c>
      <c r="C7" s="4" t="s">
        <v>54</v>
      </c>
    </row>
    <row r="8" spans="1:3" x14ac:dyDescent="0.2">
      <c r="A8" s="16" t="s">
        <v>63</v>
      </c>
      <c r="B8" s="17" t="s">
        <v>68</v>
      </c>
      <c r="C8" s="4" t="s">
        <v>54</v>
      </c>
    </row>
    <row r="9" spans="1:3" x14ac:dyDescent="0.2">
      <c r="A9" s="16" t="s">
        <v>8</v>
      </c>
      <c r="B9" s="17" t="s">
        <v>17</v>
      </c>
      <c r="C9" s="4" t="s">
        <v>54</v>
      </c>
    </row>
    <row r="10" spans="1:3" x14ac:dyDescent="0.2">
      <c r="A10" s="16" t="s">
        <v>2</v>
      </c>
      <c r="B10" s="38"/>
      <c r="C10" s="4" t="s">
        <v>52</v>
      </c>
    </row>
    <row r="11" spans="1:3" x14ac:dyDescent="0.2">
      <c r="A11" s="16" t="s">
        <v>1</v>
      </c>
      <c r="B11" s="38"/>
      <c r="C11" s="4" t="s">
        <v>52</v>
      </c>
    </row>
    <row r="12" spans="1:3" x14ac:dyDescent="0.2">
      <c r="A12" s="16" t="s">
        <v>48</v>
      </c>
      <c r="B12" s="38"/>
    </row>
    <row r="13" spans="1:3" s="25" customFormat="1" ht="12.75" x14ac:dyDescent="0.2">
      <c r="A13" s="16" t="s">
        <v>28</v>
      </c>
      <c r="B13" s="39">
        <v>606060606</v>
      </c>
      <c r="C13" s="5" t="s">
        <v>57</v>
      </c>
    </row>
    <row r="14" spans="1:3" ht="12" customHeight="1" x14ac:dyDescent="0.2">
      <c r="A14" s="25"/>
      <c r="B14" s="26"/>
      <c r="C14" s="26"/>
    </row>
    <row r="15" spans="1:3" x14ac:dyDescent="0.2">
      <c r="A15" s="15" t="s">
        <v>33</v>
      </c>
      <c r="B15" s="14"/>
    </row>
    <row r="16" spans="1:3" x14ac:dyDescent="0.2">
      <c r="A16" s="16" t="s">
        <v>4</v>
      </c>
      <c r="B16" s="19">
        <f>IF(B7="","",IF(B7="Professeur",960,IF(B7="Docteur",960,IF(B7="Para-Médical",560,IF(B7="Technicien",560,IF(B7="Prestataire",560))))))</f>
        <v>960</v>
      </c>
      <c r="C16" s="6" t="s">
        <v>55</v>
      </c>
    </row>
    <row r="17" spans="1:3" s="25" customFormat="1" ht="12.75" x14ac:dyDescent="0.2">
      <c r="A17" s="16" t="s">
        <v>34</v>
      </c>
      <c r="B17" s="20">
        <v>60</v>
      </c>
      <c r="C17" s="6" t="s">
        <v>55</v>
      </c>
    </row>
    <row r="18" spans="1:3" ht="12" customHeight="1" x14ac:dyDescent="0.2">
      <c r="A18" s="25"/>
      <c r="B18" s="26"/>
      <c r="C18" s="26"/>
    </row>
    <row r="19" spans="1:3" x14ac:dyDescent="0.2">
      <c r="A19" s="15" t="s">
        <v>32</v>
      </c>
      <c r="B19" s="18"/>
      <c r="C19" s="2"/>
    </row>
    <row r="20" spans="1:3" x14ac:dyDescent="0.2">
      <c r="A20" s="16" t="s">
        <v>5</v>
      </c>
      <c r="B20" s="40">
        <v>44864</v>
      </c>
      <c r="C20" s="7" t="s">
        <v>56</v>
      </c>
    </row>
    <row r="21" spans="1:3" x14ac:dyDescent="0.2">
      <c r="A21" s="16" t="s">
        <v>6</v>
      </c>
      <c r="B21" s="40">
        <v>44868</v>
      </c>
      <c r="C21" s="7" t="s">
        <v>56</v>
      </c>
    </row>
    <row r="22" spans="1:3" x14ac:dyDescent="0.2">
      <c r="A22" s="16" t="s">
        <v>7</v>
      </c>
      <c r="B22" s="16">
        <f>B21-B20</f>
        <v>4</v>
      </c>
      <c r="C22" s="6" t="s">
        <v>55</v>
      </c>
    </row>
    <row r="23" spans="1:3" x14ac:dyDescent="0.2">
      <c r="A23" s="16" t="s">
        <v>25</v>
      </c>
      <c r="B23" s="19">
        <v>335</v>
      </c>
      <c r="C23" s="6" t="s">
        <v>55</v>
      </c>
    </row>
    <row r="24" spans="1:3" s="25" customFormat="1" ht="12.75" x14ac:dyDescent="0.2">
      <c r="A24" s="16" t="s">
        <v>31</v>
      </c>
      <c r="B24" s="19">
        <f>B22*B23</f>
        <v>1340</v>
      </c>
      <c r="C24" s="6" t="s">
        <v>55</v>
      </c>
    </row>
    <row r="25" spans="1:3" ht="12" customHeight="1" x14ac:dyDescent="0.2">
      <c r="A25" s="25"/>
      <c r="B25" s="25"/>
      <c r="C25" s="25"/>
    </row>
    <row r="26" spans="1:3" s="25" customFormat="1" ht="12.75" x14ac:dyDescent="0.2">
      <c r="A26" s="16" t="s">
        <v>29</v>
      </c>
      <c r="B26" s="17" t="s">
        <v>40</v>
      </c>
      <c r="C26" s="4" t="s">
        <v>54</v>
      </c>
    </row>
    <row r="27" spans="1:3" ht="12" customHeight="1" x14ac:dyDescent="0.2">
      <c r="A27" s="25"/>
      <c r="B27" s="25"/>
      <c r="C27" s="25"/>
    </row>
    <row r="28" spans="1:3" s="25" customFormat="1" x14ac:dyDescent="0.2">
      <c r="A28" s="21" t="s">
        <v>46</v>
      </c>
      <c r="B28" s="22">
        <f>B16+B17+B24</f>
        <v>2360</v>
      </c>
      <c r="C28" s="1"/>
    </row>
    <row r="29" spans="1:3" ht="12" customHeight="1" x14ac:dyDescent="0.2">
      <c r="A29" s="25"/>
      <c r="B29" s="25"/>
      <c r="C29" s="25"/>
    </row>
    <row r="30" spans="1:3" x14ac:dyDescent="0.2">
      <c r="A30" s="15" t="s">
        <v>47</v>
      </c>
      <c r="B30" s="14"/>
    </row>
    <row r="31" spans="1:3" x14ac:dyDescent="0.2">
      <c r="A31" s="31" t="s">
        <v>61</v>
      </c>
      <c r="B31" s="19">
        <f>IF(B26="DAN ch Standard. Vue ville",0,IF(B26="DAN ch Supérieure. Vue mer",50,IF(B26="SHERATON ch Supérieure. Vue mer",50,IF(B26="CROWNE PLAZA ch Deluxe. Vue mer",0,IF(B26="RENAISSANCE ch Deluxe. Vue mer",0,)))))</f>
        <v>0</v>
      </c>
      <c r="C31" s="30" t="s">
        <v>55</v>
      </c>
    </row>
    <row r="32" spans="1:3" s="25" customFormat="1" ht="12.75" x14ac:dyDescent="0.2">
      <c r="A32" s="16" t="s">
        <v>41</v>
      </c>
      <c r="B32" s="19">
        <f>B22*B31</f>
        <v>0</v>
      </c>
      <c r="C32" s="6" t="s">
        <v>55</v>
      </c>
    </row>
    <row r="33" spans="1:3" ht="12" customHeight="1" x14ac:dyDescent="0.2">
      <c r="A33" s="25"/>
      <c r="B33" s="28"/>
      <c r="C33" s="29"/>
    </row>
    <row r="34" spans="1:3" x14ac:dyDescent="0.2">
      <c r="A34" s="15" t="s">
        <v>36</v>
      </c>
      <c r="B34" s="14"/>
      <c r="C34" s="3"/>
    </row>
    <row r="35" spans="1:3" x14ac:dyDescent="0.2">
      <c r="A35" s="16" t="s">
        <v>19</v>
      </c>
      <c r="B35" s="17" t="s">
        <v>22</v>
      </c>
      <c r="C35" s="4" t="s">
        <v>54</v>
      </c>
    </row>
    <row r="36" spans="1:3" s="25" customFormat="1" ht="12.75" x14ac:dyDescent="0.2">
      <c r="A36" s="16" t="s">
        <v>20</v>
      </c>
      <c r="B36" s="41">
        <f>IF(B35="Oui",95,IF(B35="Non",0))</f>
        <v>95</v>
      </c>
      <c r="C36" s="6" t="s">
        <v>55</v>
      </c>
    </row>
    <row r="37" spans="1:3" x14ac:dyDescent="0.2">
      <c r="A37" s="25"/>
      <c r="B37" s="25"/>
      <c r="C37" s="25"/>
    </row>
    <row r="38" spans="1:3" x14ac:dyDescent="0.2">
      <c r="A38" s="16" t="s">
        <v>45</v>
      </c>
      <c r="B38" s="17" t="s">
        <v>22</v>
      </c>
      <c r="C38" s="4" t="s">
        <v>54</v>
      </c>
    </row>
    <row r="39" spans="1:3" s="25" customFormat="1" ht="12.75" x14ac:dyDescent="0.2">
      <c r="A39" s="16" t="s">
        <v>24</v>
      </c>
      <c r="B39" s="19">
        <f>IF(B38="Oui",95,IF(B38="Non",0))</f>
        <v>95</v>
      </c>
      <c r="C39" s="6" t="s">
        <v>55</v>
      </c>
    </row>
    <row r="40" spans="1:3" ht="12" customHeight="1" x14ac:dyDescent="0.2">
      <c r="A40" s="25"/>
      <c r="B40" s="28"/>
      <c r="C40" s="29"/>
    </row>
    <row r="41" spans="1:3" s="25" customFormat="1" ht="12.75" x14ac:dyDescent="0.2">
      <c r="A41" s="21" t="s">
        <v>58</v>
      </c>
      <c r="B41" s="22">
        <f>B32+B36+B39</f>
        <v>190</v>
      </c>
      <c r="C41" s="6" t="s">
        <v>55</v>
      </c>
    </row>
    <row r="42" spans="1:3" ht="12" customHeight="1" x14ac:dyDescent="0.2">
      <c r="A42" s="25"/>
      <c r="B42" s="25"/>
      <c r="C42" s="25"/>
    </row>
    <row r="43" spans="1:3" x14ac:dyDescent="0.2">
      <c r="A43" s="15" t="s">
        <v>44</v>
      </c>
      <c r="B43" s="14"/>
    </row>
    <row r="44" spans="1:3" x14ac:dyDescent="0.2">
      <c r="A44" s="16" t="s">
        <v>2</v>
      </c>
      <c r="B44" s="38"/>
      <c r="C44" s="4" t="s">
        <v>52</v>
      </c>
    </row>
    <row r="45" spans="1:3" x14ac:dyDescent="0.2">
      <c r="A45" s="16" t="s">
        <v>1</v>
      </c>
      <c r="B45" s="38"/>
      <c r="C45" s="4" t="s">
        <v>52</v>
      </c>
    </row>
    <row r="46" spans="1:3" x14ac:dyDescent="0.2">
      <c r="A46" s="16" t="s">
        <v>48</v>
      </c>
      <c r="B46" s="38"/>
      <c r="C46" s="4" t="s">
        <v>52</v>
      </c>
    </row>
    <row r="47" spans="1:3" s="25" customFormat="1" ht="12.75" x14ac:dyDescent="0.2">
      <c r="A47" s="16" t="s">
        <v>18</v>
      </c>
      <c r="B47" s="39">
        <v>606060606</v>
      </c>
      <c r="C47" s="5" t="s">
        <v>57</v>
      </c>
    </row>
    <row r="48" spans="1:3" ht="12" customHeight="1" x14ac:dyDescent="0.2">
      <c r="A48" s="25"/>
      <c r="B48" s="27"/>
      <c r="C48" s="25"/>
    </row>
    <row r="49" spans="1:3" x14ac:dyDescent="0.2">
      <c r="A49" s="16" t="s">
        <v>26</v>
      </c>
      <c r="B49" s="40">
        <v>44864</v>
      </c>
      <c r="C49" s="7" t="s">
        <v>56</v>
      </c>
    </row>
    <row r="50" spans="1:3" x14ac:dyDescent="0.2">
      <c r="A50" s="16" t="s">
        <v>27</v>
      </c>
      <c r="B50" s="40">
        <v>44868</v>
      </c>
      <c r="C50" s="7" t="s">
        <v>56</v>
      </c>
    </row>
    <row r="51" spans="1:3" x14ac:dyDescent="0.2">
      <c r="A51" s="16" t="s">
        <v>7</v>
      </c>
      <c r="B51" s="16">
        <f>B50-B49</f>
        <v>4</v>
      </c>
      <c r="C51" s="6" t="s">
        <v>55</v>
      </c>
    </row>
    <row r="52" spans="1:3" x14ac:dyDescent="0.2">
      <c r="A52" s="16" t="s">
        <v>42</v>
      </c>
      <c r="B52" s="19">
        <v>45</v>
      </c>
      <c r="C52" s="6" t="s">
        <v>55</v>
      </c>
    </row>
    <row r="53" spans="1:3" s="25" customFormat="1" ht="12.75" x14ac:dyDescent="0.2">
      <c r="A53" s="16" t="s">
        <v>43</v>
      </c>
      <c r="B53" s="19">
        <f>B51*B52</f>
        <v>180</v>
      </c>
      <c r="C53" s="6" t="s">
        <v>55</v>
      </c>
    </row>
    <row r="54" spans="1:3" ht="12" customHeight="1" x14ac:dyDescent="0.2">
      <c r="A54" s="25"/>
      <c r="B54" s="25"/>
      <c r="C54" s="25"/>
    </row>
    <row r="55" spans="1:3" x14ac:dyDescent="0.2">
      <c r="A55" s="15" t="s">
        <v>49</v>
      </c>
      <c r="B55" s="14"/>
    </row>
    <row r="56" spans="1:3" x14ac:dyDescent="0.2">
      <c r="A56" s="16" t="s">
        <v>19</v>
      </c>
      <c r="B56" s="17" t="s">
        <v>22</v>
      </c>
      <c r="C56" s="4" t="s">
        <v>54</v>
      </c>
    </row>
    <row r="57" spans="1:3" s="25" customFormat="1" ht="12.75" x14ac:dyDescent="0.2">
      <c r="A57" s="16" t="s">
        <v>20</v>
      </c>
      <c r="B57" s="19">
        <f>IF(B56="Oui",95,IF(B56="Non",0))</f>
        <v>95</v>
      </c>
      <c r="C57" s="6" t="s">
        <v>55</v>
      </c>
    </row>
    <row r="58" spans="1:3" ht="12" customHeight="1" x14ac:dyDescent="0.2">
      <c r="A58" s="25"/>
      <c r="B58" s="25"/>
      <c r="C58" s="25"/>
    </row>
    <row r="59" spans="1:3" x14ac:dyDescent="0.2">
      <c r="A59" s="16" t="s">
        <v>45</v>
      </c>
      <c r="B59" s="17" t="s">
        <v>22</v>
      </c>
      <c r="C59" s="4" t="s">
        <v>54</v>
      </c>
    </row>
    <row r="60" spans="1:3" s="25" customFormat="1" ht="12.75" x14ac:dyDescent="0.2">
      <c r="A60" s="16" t="s">
        <v>24</v>
      </c>
      <c r="B60" s="19">
        <f>IF(B59="Oui",95,IF(B59="Non",0))</f>
        <v>95</v>
      </c>
      <c r="C60" s="6" t="s">
        <v>55</v>
      </c>
    </row>
    <row r="61" spans="1:3" ht="12" customHeight="1" x14ac:dyDescent="0.2">
      <c r="A61" s="25"/>
      <c r="B61" s="25"/>
      <c r="C61" s="25"/>
    </row>
    <row r="62" spans="1:3" x14ac:dyDescent="0.2">
      <c r="A62" s="21" t="s">
        <v>50</v>
      </c>
      <c r="B62" s="22">
        <f>B57+B60+B53</f>
        <v>370</v>
      </c>
      <c r="C62" s="6" t="s">
        <v>55</v>
      </c>
    </row>
    <row r="63" spans="1:3" ht="12" customHeight="1" x14ac:dyDescent="0.2">
      <c r="A63" s="14"/>
      <c r="B63" s="14"/>
    </row>
    <row r="64" spans="1:3" x14ac:dyDescent="0.2">
      <c r="A64" s="23" t="s">
        <v>51</v>
      </c>
      <c r="B64" s="24">
        <f>B28+B41+B62</f>
        <v>2920</v>
      </c>
      <c r="C64" s="6" t="s">
        <v>55</v>
      </c>
    </row>
    <row r="65" spans="1:3" s="11" customFormat="1" ht="17.25" customHeight="1" x14ac:dyDescent="0.2">
      <c r="A65" s="1"/>
      <c r="B65" s="1"/>
      <c r="C65" s="1"/>
    </row>
    <row r="66" spans="1:3" s="11" customFormat="1" ht="36.950000000000003" customHeight="1" x14ac:dyDescent="0.25">
      <c r="A66" s="33"/>
      <c r="B66" s="36" t="s">
        <v>60</v>
      </c>
    </row>
    <row r="67" spans="1:3" x14ac:dyDescent="0.2">
      <c r="A67" s="33"/>
      <c r="B67" s="36"/>
      <c r="C67" s="11"/>
    </row>
  </sheetData>
  <sheetProtection algorithmName="SHA-512" hashValue="ywJxq7Hb1rWXrEvtXKxIdh94sViYhzTmU+0GtKf54M3ZfteY9wvEnRt3oCnmbNjbIlXSHlrYExw+Td6pr/GyKw==" saltValue="GBKPeNnvnFR9Z02Zm73L/A==" spinCount="100000" sheet="1" objects="1" scenarios="1"/>
  <mergeCells count="4">
    <mergeCell ref="A66:A67"/>
    <mergeCell ref="A1:B2"/>
    <mergeCell ref="B66:B67"/>
    <mergeCell ref="C1:C2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Paramètres!#REF!</xm:f>
          </x14:formula1>
          <xm:sqref>B26</xm:sqref>
        </x14:dataValidation>
        <x14:dataValidation type="list" allowBlank="1" showInputMessage="1" showErrorMessage="1">
          <x14:formula1>
            <xm:f>Paramètres!$E$2:$E$3</xm:f>
          </x14:formula1>
          <xm:sqref>B56 B38 B35 B59</xm:sqref>
        </x14:dataValidation>
        <x14:dataValidation type="list" allowBlank="1" showInputMessage="1" showErrorMessage="1">
          <x14:formula1>
            <xm:f>Paramètres!$A$2:$A$6</xm:f>
          </x14:formula1>
          <xm:sqref>B7</xm:sqref>
        </x14:dataValidation>
        <x14:dataValidation type="list" allowBlank="1" showInputMessage="1" showErrorMessage="1">
          <x14:formula1>
            <xm:f>Paramètres!$C$2:$C$3</xm:f>
          </x14:formula1>
          <xm:sqref>B9</xm:sqref>
        </x14:dataValidation>
        <x14:dataValidation type="list" allowBlank="1" showInputMessage="1" showErrorMessage="1">
          <x14:formula1>
            <xm:f>Paramètres!#REF!</xm:f>
          </x14:formula1>
          <xm:sqref>B55 B34</xm:sqref>
        </x14:dataValidation>
        <x14:dataValidation type="list" allowBlank="1" showInputMessage="1" showErrorMessage="1">
          <x14:formula1>
            <xm:f>Paramètres!$I$2:$I$70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Normal="100" workbookViewId="0">
      <selection activeCell="I1" sqref="I1"/>
    </sheetView>
  </sheetViews>
  <sheetFormatPr baseColWidth="10" defaultRowHeight="15" x14ac:dyDescent="0.25"/>
  <cols>
    <col min="1" max="1" width="12.5703125" bestFit="1" customWidth="1"/>
    <col min="5" max="5" width="12.28515625" bestFit="1" customWidth="1"/>
    <col min="7" max="7" width="33.28515625" bestFit="1" customWidth="1"/>
    <col min="9" max="9" width="39.5703125" bestFit="1" customWidth="1"/>
  </cols>
  <sheetData>
    <row r="1" spans="1:9" x14ac:dyDescent="0.25">
      <c r="A1" s="8" t="s">
        <v>11</v>
      </c>
      <c r="B1" s="8"/>
      <c r="C1" s="8" t="s">
        <v>15</v>
      </c>
      <c r="D1" s="8"/>
      <c r="E1" s="8" t="s">
        <v>21</v>
      </c>
      <c r="F1" s="8"/>
      <c r="G1" s="8" t="s">
        <v>30</v>
      </c>
      <c r="I1" t="s">
        <v>62</v>
      </c>
    </row>
    <row r="2" spans="1:9" x14ac:dyDescent="0.25">
      <c r="A2" s="8" t="s">
        <v>9</v>
      </c>
      <c r="B2" s="8"/>
      <c r="C2" s="8" t="s">
        <v>16</v>
      </c>
      <c r="D2" s="8"/>
      <c r="E2" s="8" t="s">
        <v>22</v>
      </c>
      <c r="F2" s="8"/>
      <c r="G2" s="8" t="s">
        <v>40</v>
      </c>
      <c r="I2" s="32" t="s">
        <v>64</v>
      </c>
    </row>
    <row r="3" spans="1:9" x14ac:dyDescent="0.25">
      <c r="A3" s="8" t="s">
        <v>10</v>
      </c>
      <c r="B3" s="8"/>
      <c r="C3" s="8" t="s">
        <v>17</v>
      </c>
      <c r="D3" s="8"/>
      <c r="E3" s="8" t="s">
        <v>23</v>
      </c>
      <c r="F3" s="8"/>
      <c r="G3" s="8" t="s">
        <v>37</v>
      </c>
      <c r="I3" s="32" t="s">
        <v>65</v>
      </c>
    </row>
    <row r="4" spans="1:9" x14ac:dyDescent="0.25">
      <c r="A4" s="8" t="s">
        <v>12</v>
      </c>
      <c r="B4" s="8"/>
      <c r="C4" s="8"/>
      <c r="D4" s="8"/>
      <c r="E4" s="8"/>
      <c r="F4" s="8"/>
      <c r="G4" s="8" t="s">
        <v>38</v>
      </c>
      <c r="I4" s="32" t="s">
        <v>66</v>
      </c>
    </row>
    <row r="5" spans="1:9" x14ac:dyDescent="0.25">
      <c r="A5" s="8" t="s">
        <v>14</v>
      </c>
      <c r="B5" s="8"/>
      <c r="C5" s="8"/>
      <c r="D5" s="8"/>
      <c r="E5" s="8"/>
      <c r="F5" s="8"/>
      <c r="G5" s="8" t="s">
        <v>39</v>
      </c>
      <c r="I5" s="32" t="s">
        <v>67</v>
      </c>
    </row>
    <row r="6" spans="1:9" x14ac:dyDescent="0.25">
      <c r="A6" s="8" t="s">
        <v>13</v>
      </c>
      <c r="B6" s="8"/>
      <c r="C6" s="8"/>
      <c r="D6" s="8"/>
      <c r="E6" s="8"/>
      <c r="F6" s="8"/>
      <c r="G6" s="8" t="s">
        <v>38</v>
      </c>
      <c r="I6" s="32" t="s">
        <v>68</v>
      </c>
    </row>
    <row r="7" spans="1:9" x14ac:dyDescent="0.25">
      <c r="I7" s="32" t="s">
        <v>69</v>
      </c>
    </row>
    <row r="8" spans="1:9" x14ac:dyDescent="0.25">
      <c r="I8" s="32" t="s">
        <v>70</v>
      </c>
    </row>
    <row r="9" spans="1:9" x14ac:dyDescent="0.25">
      <c r="I9" s="32" t="s">
        <v>71</v>
      </c>
    </row>
    <row r="10" spans="1:9" x14ac:dyDescent="0.25">
      <c r="I10" s="32" t="s">
        <v>72</v>
      </c>
    </row>
    <row r="11" spans="1:9" x14ac:dyDescent="0.25">
      <c r="I11" s="32" t="s">
        <v>73</v>
      </c>
    </row>
    <row r="12" spans="1:9" x14ac:dyDescent="0.25">
      <c r="I12" s="32" t="s">
        <v>74</v>
      </c>
    </row>
    <row r="13" spans="1:9" x14ac:dyDescent="0.25">
      <c r="I13" s="32" t="s">
        <v>75</v>
      </c>
    </row>
    <row r="14" spans="1:9" x14ac:dyDescent="0.25">
      <c r="I14" s="32" t="s">
        <v>76</v>
      </c>
    </row>
    <row r="15" spans="1:9" x14ac:dyDescent="0.25">
      <c r="I15" s="32" t="s">
        <v>77</v>
      </c>
    </row>
    <row r="16" spans="1:9" x14ac:dyDescent="0.25">
      <c r="I16" s="32" t="s">
        <v>78</v>
      </c>
    </row>
    <row r="17" spans="9:9" x14ac:dyDescent="0.25">
      <c r="I17" s="32" t="s">
        <v>79</v>
      </c>
    </row>
    <row r="18" spans="9:9" x14ac:dyDescent="0.25">
      <c r="I18" s="32" t="s">
        <v>80</v>
      </c>
    </row>
    <row r="19" spans="9:9" x14ac:dyDescent="0.25">
      <c r="I19" s="32" t="s">
        <v>81</v>
      </c>
    </row>
    <row r="20" spans="9:9" x14ac:dyDescent="0.25">
      <c r="I20" s="32" t="s">
        <v>82</v>
      </c>
    </row>
    <row r="21" spans="9:9" x14ac:dyDescent="0.25">
      <c r="I21" s="32" t="s">
        <v>83</v>
      </c>
    </row>
    <row r="22" spans="9:9" x14ac:dyDescent="0.25">
      <c r="I22" s="32" t="s">
        <v>84</v>
      </c>
    </row>
    <row r="23" spans="9:9" x14ac:dyDescent="0.25">
      <c r="I23" s="32" t="s">
        <v>85</v>
      </c>
    </row>
    <row r="24" spans="9:9" x14ac:dyDescent="0.25">
      <c r="I24" s="32" t="s">
        <v>86</v>
      </c>
    </row>
    <row r="25" spans="9:9" x14ac:dyDescent="0.25">
      <c r="I25" s="32" t="s">
        <v>87</v>
      </c>
    </row>
    <row r="26" spans="9:9" x14ac:dyDescent="0.25">
      <c r="I26" s="32" t="s">
        <v>88</v>
      </c>
    </row>
    <row r="27" spans="9:9" x14ac:dyDescent="0.25">
      <c r="I27" s="32" t="s">
        <v>89</v>
      </c>
    </row>
    <row r="28" spans="9:9" x14ac:dyDescent="0.25">
      <c r="I28" s="32" t="s">
        <v>90</v>
      </c>
    </row>
    <row r="29" spans="9:9" x14ac:dyDescent="0.25">
      <c r="I29" s="32" t="s">
        <v>91</v>
      </c>
    </row>
    <row r="30" spans="9:9" x14ac:dyDescent="0.25">
      <c r="I30" s="32" t="s">
        <v>92</v>
      </c>
    </row>
    <row r="31" spans="9:9" x14ac:dyDescent="0.25">
      <c r="I31" s="32" t="s">
        <v>93</v>
      </c>
    </row>
    <row r="32" spans="9:9" x14ac:dyDescent="0.25">
      <c r="I32" s="32" t="s">
        <v>94</v>
      </c>
    </row>
    <row r="33" spans="9:9" x14ac:dyDescent="0.25">
      <c r="I33" s="32" t="s">
        <v>95</v>
      </c>
    </row>
    <row r="34" spans="9:9" x14ac:dyDescent="0.25">
      <c r="I34" s="32" t="s">
        <v>96</v>
      </c>
    </row>
    <row r="35" spans="9:9" x14ac:dyDescent="0.25">
      <c r="I35" s="32" t="s">
        <v>97</v>
      </c>
    </row>
    <row r="36" spans="9:9" x14ac:dyDescent="0.25">
      <c r="I36" s="32" t="s">
        <v>98</v>
      </c>
    </row>
    <row r="37" spans="9:9" x14ac:dyDescent="0.25">
      <c r="I37" s="32" t="s">
        <v>99</v>
      </c>
    </row>
    <row r="38" spans="9:9" x14ac:dyDescent="0.25">
      <c r="I38" s="32" t="s">
        <v>100</v>
      </c>
    </row>
    <row r="39" spans="9:9" x14ac:dyDescent="0.25">
      <c r="I39" s="32" t="s">
        <v>101</v>
      </c>
    </row>
    <row r="40" spans="9:9" x14ac:dyDescent="0.25">
      <c r="I40" s="32" t="s">
        <v>102</v>
      </c>
    </row>
    <row r="41" spans="9:9" x14ac:dyDescent="0.25">
      <c r="I41" s="32" t="s">
        <v>103</v>
      </c>
    </row>
    <row r="42" spans="9:9" x14ac:dyDescent="0.25">
      <c r="I42" s="32" t="s">
        <v>104</v>
      </c>
    </row>
    <row r="43" spans="9:9" x14ac:dyDescent="0.25">
      <c r="I43" s="32" t="s">
        <v>105</v>
      </c>
    </row>
    <row r="44" spans="9:9" x14ac:dyDescent="0.25">
      <c r="I44" s="32" t="s">
        <v>106</v>
      </c>
    </row>
    <row r="45" spans="9:9" x14ac:dyDescent="0.25">
      <c r="I45" s="32" t="s">
        <v>107</v>
      </c>
    </row>
    <row r="46" spans="9:9" x14ac:dyDescent="0.25">
      <c r="I46" s="32" t="s">
        <v>108</v>
      </c>
    </row>
    <row r="47" spans="9:9" x14ac:dyDescent="0.25">
      <c r="I47" s="32" t="s">
        <v>109</v>
      </c>
    </row>
    <row r="48" spans="9:9" x14ac:dyDescent="0.25">
      <c r="I48" s="32" t="s">
        <v>110</v>
      </c>
    </row>
    <row r="49" spans="9:9" x14ac:dyDescent="0.25">
      <c r="I49" s="32" t="s">
        <v>111</v>
      </c>
    </row>
    <row r="50" spans="9:9" x14ac:dyDescent="0.25">
      <c r="I50" s="32" t="s">
        <v>112</v>
      </c>
    </row>
    <row r="51" spans="9:9" x14ac:dyDescent="0.25">
      <c r="I51" s="32" t="s">
        <v>113</v>
      </c>
    </row>
    <row r="52" spans="9:9" x14ac:dyDescent="0.25">
      <c r="I52" s="32" t="s">
        <v>114</v>
      </c>
    </row>
    <row r="53" spans="9:9" x14ac:dyDescent="0.25">
      <c r="I53" s="32" t="s">
        <v>115</v>
      </c>
    </row>
    <row r="54" spans="9:9" x14ac:dyDescent="0.25">
      <c r="I54" s="32" t="s">
        <v>116</v>
      </c>
    </row>
    <row r="55" spans="9:9" x14ac:dyDescent="0.25">
      <c r="I55" s="32" t="s">
        <v>117</v>
      </c>
    </row>
    <row r="56" spans="9:9" x14ac:dyDescent="0.25">
      <c r="I56" s="32" t="s">
        <v>118</v>
      </c>
    </row>
    <row r="57" spans="9:9" x14ac:dyDescent="0.25">
      <c r="I57" s="32" t="s">
        <v>119</v>
      </c>
    </row>
    <row r="58" spans="9:9" x14ac:dyDescent="0.25">
      <c r="I58" s="32" t="s">
        <v>120</v>
      </c>
    </row>
    <row r="59" spans="9:9" x14ac:dyDescent="0.25">
      <c r="I59" s="32" t="s">
        <v>121</v>
      </c>
    </row>
    <row r="60" spans="9:9" x14ac:dyDescent="0.25">
      <c r="I60" s="32" t="s">
        <v>122</v>
      </c>
    </row>
    <row r="61" spans="9:9" x14ac:dyDescent="0.25">
      <c r="I61" s="32" t="s">
        <v>123</v>
      </c>
    </row>
    <row r="62" spans="9:9" x14ac:dyDescent="0.25">
      <c r="I62" s="32" t="s">
        <v>124</v>
      </c>
    </row>
    <row r="63" spans="9:9" x14ac:dyDescent="0.25">
      <c r="I63" s="32" t="s">
        <v>125</v>
      </c>
    </row>
    <row r="64" spans="9:9" x14ac:dyDescent="0.25">
      <c r="I64" s="32" t="s">
        <v>126</v>
      </c>
    </row>
    <row r="65" spans="9:9" x14ac:dyDescent="0.25">
      <c r="I65" s="32" t="s">
        <v>127</v>
      </c>
    </row>
    <row r="66" spans="9:9" x14ac:dyDescent="0.25">
      <c r="I66" s="32" t="s">
        <v>128</v>
      </c>
    </row>
    <row r="67" spans="9:9" x14ac:dyDescent="0.25">
      <c r="I67" s="32" t="s">
        <v>129</v>
      </c>
    </row>
    <row r="68" spans="9:9" x14ac:dyDescent="0.25">
      <c r="I68" s="32" t="s">
        <v>130</v>
      </c>
    </row>
    <row r="69" spans="9:9" x14ac:dyDescent="0.25">
      <c r="I69" s="32" t="s">
        <v>131</v>
      </c>
    </row>
    <row r="70" spans="9:9" x14ac:dyDescent="0.25">
      <c r="I70" s="32" t="s">
        <v>132</v>
      </c>
    </row>
  </sheetData>
  <sheetProtection algorithmName="SHA-512" hashValue="xIf/vjgLMAtX1XIcwM1hlzyrbqp6ma3Dwo2VZSQqo27VXQORlhWbQM7hzGw9F2FvWd/ssfadw8JojOWY0evp8Q==" saltValue="KT1x9ZIEF4bcCm4S259Kng==" spinCount="100000" sheet="1" objects="1" scenarios="1"/>
  <dataValidations count="2">
    <dataValidation type="list" allowBlank="1" showInputMessage="1" showErrorMessage="1" sqref="B2">
      <formula1>$A$2:$A$4</formula1>
    </dataValidation>
    <dataValidation type="list" allowBlank="1" showInputMessage="1" showErrorMessage="1" sqref="G2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Inscription Individuelle</vt:lpstr>
      <vt:lpstr>Paramètres</vt:lpstr>
      <vt:lpstr>'Fiche Inscription Individuelle'!Zone_d_impression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2022-04-08T08:59:03Z</cp:lastPrinted>
  <dcterms:created xsi:type="dcterms:W3CDTF">2022-04-07T08:01:54Z</dcterms:created>
  <dcterms:modified xsi:type="dcterms:W3CDTF">2022-04-12T09:13:48Z</dcterms:modified>
</cp:coreProperties>
</file>